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1640" activeTab="0"/>
  </bookViews>
  <sheets>
    <sheet name="Прогр. інженер." sheetId="1" r:id="rId1"/>
  </sheets>
  <definedNames>
    <definedName name="_xlnm.Print_Area" localSheetId="0">'Прогр. інженер.'!$A$1:$I$42</definedName>
  </definedNames>
  <calcPr fullCalcOnLoad="1"/>
</workbook>
</file>

<file path=xl/sharedStrings.xml><?xml version="1.0" encoding="utf-8"?>
<sst xmlns="http://schemas.openxmlformats.org/spreadsheetml/2006/main" count="112" uniqueCount="65">
  <si>
    <t>№ п\п</t>
  </si>
  <si>
    <t>Оцінка вступного фахового випробування</t>
  </si>
  <si>
    <t>Інтегральний рейтинг вступника</t>
  </si>
  <si>
    <t>Голова атестаційної комісії</t>
  </si>
  <si>
    <t>Голова атестаційної підкомісії</t>
  </si>
  <si>
    <t>Академічний рейтинг вступника</t>
  </si>
  <si>
    <t>скор. назва ф-ту\ін-ту</t>
  </si>
  <si>
    <t>Прізвище Ім'я по-Батькові                        (за абеткою)</t>
  </si>
  <si>
    <t>Оцінка іспиту з іноземної мови</t>
  </si>
  <si>
    <t>форма навчання</t>
  </si>
  <si>
    <t>Академічна складова академічного рейтингу</t>
  </si>
  <si>
    <t>Творча складова академічного рейтингу</t>
  </si>
  <si>
    <t>Відповідальний секретар</t>
  </si>
  <si>
    <t>ДЕННА</t>
  </si>
  <si>
    <t>Оцінка додаткового випробування</t>
  </si>
  <si>
    <t>м.п.</t>
  </si>
  <si>
    <t>код спеціальності</t>
  </si>
  <si>
    <t>найменування спеціалізації</t>
  </si>
  <si>
    <t>ініціали, прізвище</t>
  </si>
  <si>
    <t>назва спеціальності</t>
  </si>
  <si>
    <t>П І Д С У М К И    П Е Р Ш О Г О    Е Т А П У</t>
  </si>
  <si>
    <t>ВСТУПНИХ ВИПРОБУВАНЬ</t>
  </si>
  <si>
    <t>рік</t>
  </si>
  <si>
    <t>2017</t>
  </si>
  <si>
    <t>ФІОТ</t>
  </si>
  <si>
    <t>вступників  на освітню програму магістерської підготовки</t>
  </si>
  <si>
    <t>121</t>
  </si>
  <si>
    <t>Інженерія програмного забезпечення</t>
  </si>
  <si>
    <t>Програмне забезпечення інформаційних управляючих систем та технологій</t>
  </si>
  <si>
    <t>Альошкін Олег Віталійович</t>
  </si>
  <si>
    <t>Волівецький Владислав Миколайович</t>
  </si>
  <si>
    <t>Гунавардана Руслан Сісіра Джанакович</t>
  </si>
  <si>
    <t>Дмитришин Станіслав Артурович</t>
  </si>
  <si>
    <t>Кахерський Олег Ігорович</t>
  </si>
  <si>
    <t>Кобилинський Дмитро Анатолійович</t>
  </si>
  <si>
    <t>Коваленко Антон Сергійович</t>
  </si>
  <si>
    <t>Ліневич Ольга Олександрівна</t>
  </si>
  <si>
    <t>Мамаєнко Євген Олександрович</t>
  </si>
  <si>
    <t>Нікітчин Віталій Вадимович</t>
  </si>
  <si>
    <t>Петровський Антон Дмитрович</t>
  </si>
  <si>
    <t>Пєнской Вадим Вікторович</t>
  </si>
  <si>
    <t>Подгорний Владислав Євгенійович</t>
  </si>
  <si>
    <t>Романенко Лев Анатолійович</t>
  </si>
  <si>
    <t>Сарнацький Владислав Віталійович</t>
  </si>
  <si>
    <t>Сісецький Артем Володимирович</t>
  </si>
  <si>
    <t>Ткаченко Марія Сергіївна</t>
  </si>
  <si>
    <t>Храмченко Микола Сергійович</t>
  </si>
  <si>
    <t>Чередніченко Владислав Олександрович</t>
  </si>
  <si>
    <t>Чернушевич Дмитро Олександрович</t>
  </si>
  <si>
    <t>Шолом Ігор Дмитрович</t>
  </si>
  <si>
    <t>Ярощук Олексій Сергійович</t>
  </si>
  <si>
    <t>не потребує</t>
  </si>
  <si>
    <t>зарах</t>
  </si>
  <si>
    <t>Сільченко Дмитро Ігорович</t>
  </si>
  <si>
    <t>О.А. Павлов</t>
  </si>
  <si>
    <t>С.Г. Стіренко</t>
  </si>
  <si>
    <t>Ю.О. Олійник</t>
  </si>
  <si>
    <t>A</t>
  </si>
  <si>
    <t>B</t>
  </si>
  <si>
    <t>C</t>
  </si>
  <si>
    <t>D</t>
  </si>
  <si>
    <t>E</t>
  </si>
  <si>
    <t>не обч</t>
  </si>
  <si>
    <t>не яв</t>
  </si>
  <si>
    <t>не має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</si>
</sst>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6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96" fontId="0" fillId="0" borderId="0" xfId="0" applyNumberFormat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textRotation="90" wrapText="1"/>
    </xf>
    <xf numFmtId="196" fontId="0" fillId="0" borderId="10" xfId="0" applyNumberFormat="1" applyFont="1" applyBorder="1" applyAlignment="1">
      <alignment horizontal="center" textRotation="90"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right" vertic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right" wrapText="1"/>
    </xf>
    <xf numFmtId="196" fontId="4" fillId="0" borderId="0" xfId="0" applyNumberFormat="1" applyFont="1" applyBorder="1" applyAlignment="1">
      <alignment horizontal="center" vertical="justify" wrapText="1"/>
    </xf>
    <xf numFmtId="196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left" wrapText="1"/>
    </xf>
    <xf numFmtId="0" fontId="0" fillId="0" borderId="10" xfId="0" applyNumberForma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196" fontId="0" fillId="0" borderId="10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196" fontId="0" fillId="0" borderId="10" xfId="42" applyNumberFormat="1" applyFont="1" applyFill="1" applyBorder="1" applyAlignment="1" quotePrefix="1">
      <alignment horizontal="center" wrapText="1"/>
    </xf>
    <xf numFmtId="196" fontId="0" fillId="0" borderId="10" xfId="42" applyNumberFormat="1" applyFont="1" applyFill="1" applyBorder="1" applyAlignment="1">
      <alignment horizontal="center" wrapText="1"/>
    </xf>
    <xf numFmtId="196" fontId="0" fillId="0" borderId="10" xfId="0" applyNumberFormat="1" applyFill="1" applyBorder="1" applyAlignment="1" quotePrefix="1">
      <alignment horizontal="center" wrapText="1"/>
    </xf>
    <xf numFmtId="2" fontId="7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wrapText="1"/>
    </xf>
    <xf numFmtId="2" fontId="10" fillId="0" borderId="12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quotePrefix="1">
      <alignment horizontal="center" wrapText="1"/>
    </xf>
    <xf numFmtId="0" fontId="10" fillId="0" borderId="10" xfId="0" applyFont="1" applyFill="1" applyBorder="1" applyAlignment="1">
      <alignment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/>
    </xf>
    <xf numFmtId="196" fontId="0" fillId="0" borderId="15" xfId="0" applyNumberForma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96" fontId="0" fillId="0" borderId="11" xfId="0" applyNumberFormat="1" applyBorder="1" applyAlignment="1">
      <alignment horizontal="center" wrapText="1"/>
    </xf>
    <xf numFmtId="196" fontId="7" fillId="0" borderId="16" xfId="0" applyNumberFormat="1" applyFont="1" applyBorder="1" applyAlignment="1">
      <alignment horizontal="center" vertical="justify" wrapText="1"/>
    </xf>
    <xf numFmtId="2" fontId="9" fillId="0" borderId="0" xfId="0" applyNumberFormat="1" applyFont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vertical="justify" wrapText="1"/>
    </xf>
    <xf numFmtId="2" fontId="7" fillId="0" borderId="0" xfId="0" applyNumberFormat="1" applyFont="1" applyAlignment="1">
      <alignment horizontal="center" vertical="justify" wrapText="1"/>
    </xf>
    <xf numFmtId="2" fontId="0" fillId="0" borderId="11" xfId="0" applyNumberForma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196" fontId="5" fillId="0" borderId="11" xfId="0" applyNumberFormat="1" applyFont="1" applyBorder="1" applyAlignment="1">
      <alignment horizontal="center" wrapText="1"/>
    </xf>
    <xf numFmtId="196" fontId="7" fillId="0" borderId="0" xfId="0" applyNumberFormat="1" applyFont="1" applyAlignment="1">
      <alignment horizontal="center" vertical="justify" wrapText="1"/>
    </xf>
    <xf numFmtId="196" fontId="8" fillId="0" borderId="0" xfId="0" applyNumberFormat="1" applyFont="1" applyAlignment="1">
      <alignment horizontal="center" vertical="justify" wrapText="1"/>
    </xf>
    <xf numFmtId="2" fontId="7" fillId="0" borderId="16" xfId="0" applyNumberFormat="1" applyFont="1" applyBorder="1" applyAlignment="1">
      <alignment horizontal="center" vertical="justify" wrapText="1"/>
    </xf>
    <xf numFmtId="49" fontId="2" fillId="0" borderId="11" xfId="0" applyNumberFormat="1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center" vertical="center" wrapText="1"/>
    </xf>
    <xf numFmtId="196" fontId="0" fillId="33" borderId="10" xfId="0" applyNumberForma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="130" zoomScaleNormal="130" zoomScaleSheetLayoutView="130" workbookViewId="0" topLeftCell="A10">
      <selection activeCell="I30" sqref="I30"/>
    </sheetView>
  </sheetViews>
  <sheetFormatPr defaultColWidth="9.00390625" defaultRowHeight="12.75"/>
  <cols>
    <col min="1" max="1" width="4.625" style="3" customWidth="1"/>
    <col min="2" max="2" width="36.875" style="2" customWidth="1"/>
    <col min="3" max="3" width="7.75390625" style="2" customWidth="1"/>
    <col min="4" max="4" width="7.375" style="2" customWidth="1"/>
    <col min="5" max="5" width="6.25390625" style="2" customWidth="1"/>
    <col min="6" max="6" width="13.125" style="2" customWidth="1"/>
    <col min="7" max="7" width="7.625" style="4" customWidth="1"/>
    <col min="8" max="8" width="6.375" style="4" customWidth="1"/>
    <col min="9" max="9" width="7.625" style="2" customWidth="1"/>
    <col min="10" max="16" width="9.125" style="1" customWidth="1"/>
  </cols>
  <sheetData>
    <row r="1" spans="2:9" ht="22.5" customHeight="1">
      <c r="B1" s="41" t="s">
        <v>20</v>
      </c>
      <c r="C1" s="41"/>
      <c r="D1" s="41"/>
      <c r="E1" s="41"/>
      <c r="F1" s="41"/>
      <c r="G1" s="41"/>
      <c r="H1" s="42" t="s">
        <v>24</v>
      </c>
      <c r="I1" s="42"/>
    </row>
    <row r="2" spans="2:9" ht="14.25" customHeight="1">
      <c r="B2" s="48" t="s">
        <v>21</v>
      </c>
      <c r="C2" s="48"/>
      <c r="D2" s="48"/>
      <c r="E2" s="48"/>
      <c r="F2" s="48"/>
      <c r="G2" s="48"/>
      <c r="H2" s="43" t="s">
        <v>6</v>
      </c>
      <c r="I2" s="43"/>
    </row>
    <row r="3" spans="2:9" ht="32.25" customHeight="1">
      <c r="B3" s="47" t="s">
        <v>25</v>
      </c>
      <c r="C3" s="47"/>
      <c r="D3" s="47"/>
      <c r="E3" s="27" t="s">
        <v>23</v>
      </c>
      <c r="F3" s="53" t="s">
        <v>26</v>
      </c>
      <c r="G3" s="53"/>
      <c r="H3" s="49" t="s">
        <v>13</v>
      </c>
      <c r="I3" s="49"/>
    </row>
    <row r="4" spans="2:9" ht="9" customHeight="1">
      <c r="B4" s="10"/>
      <c r="D4" s="11"/>
      <c r="E4" s="26" t="s">
        <v>22</v>
      </c>
      <c r="F4" s="54" t="s">
        <v>16</v>
      </c>
      <c r="G4" s="54"/>
      <c r="H4" s="50" t="s">
        <v>9</v>
      </c>
      <c r="I4" s="51"/>
    </row>
    <row r="5" spans="2:9" ht="12.75" customHeight="1">
      <c r="B5" s="45" t="s">
        <v>27</v>
      </c>
      <c r="C5" s="45"/>
      <c r="D5" s="45"/>
      <c r="E5" s="45"/>
      <c r="F5" s="45"/>
      <c r="G5" s="45"/>
      <c r="H5" s="45"/>
      <c r="I5" s="45"/>
    </row>
    <row r="6" spans="2:9" ht="12.75" customHeight="1">
      <c r="B6" s="44" t="s">
        <v>19</v>
      </c>
      <c r="C6" s="44"/>
      <c r="D6" s="44"/>
      <c r="E6" s="44"/>
      <c r="F6" s="44"/>
      <c r="G6" s="44"/>
      <c r="H6" s="44"/>
      <c r="I6" s="44"/>
    </row>
    <row r="7" spans="2:9" ht="12.75" customHeight="1">
      <c r="B7" s="45" t="s">
        <v>28</v>
      </c>
      <c r="C7" s="46"/>
      <c r="D7" s="46"/>
      <c r="E7" s="46"/>
      <c r="F7" s="46"/>
      <c r="G7" s="46"/>
      <c r="H7" s="46"/>
      <c r="I7" s="46"/>
    </row>
    <row r="8" spans="2:9" ht="12.75" customHeight="1">
      <c r="B8" s="52" t="s">
        <v>17</v>
      </c>
      <c r="C8" s="52"/>
      <c r="D8" s="52"/>
      <c r="E8" s="52"/>
      <c r="F8" s="52"/>
      <c r="G8" s="52"/>
      <c r="H8" s="52"/>
      <c r="I8" s="52"/>
    </row>
    <row r="9" ht="15" customHeight="1"/>
    <row r="10" spans="1:9" ht="129.75">
      <c r="A10" s="5" t="s">
        <v>0</v>
      </c>
      <c r="B10" s="6" t="s">
        <v>7</v>
      </c>
      <c r="C10" s="7" t="s">
        <v>10</v>
      </c>
      <c r="D10" s="7" t="s">
        <v>11</v>
      </c>
      <c r="E10" s="7" t="s">
        <v>5</v>
      </c>
      <c r="F10" s="7" t="s">
        <v>14</v>
      </c>
      <c r="G10" s="8" t="s">
        <v>1</v>
      </c>
      <c r="H10" s="8" t="s">
        <v>8</v>
      </c>
      <c r="I10" s="7" t="s">
        <v>2</v>
      </c>
    </row>
    <row r="11" spans="1:16" s="22" customFormat="1" ht="18" customHeight="1">
      <c r="A11" s="18">
        <v>1</v>
      </c>
      <c r="B11" s="28" t="s">
        <v>29</v>
      </c>
      <c r="C11" s="19">
        <v>3.72</v>
      </c>
      <c r="D11" s="56" t="s">
        <v>64</v>
      </c>
      <c r="E11" s="19">
        <f>SUM(C11:D11)</f>
        <v>3.72</v>
      </c>
      <c r="F11" s="19" t="s">
        <v>51</v>
      </c>
      <c r="G11" s="20">
        <v>0</v>
      </c>
      <c r="H11" s="20">
        <v>4</v>
      </c>
      <c r="I11" s="55" t="s">
        <v>62</v>
      </c>
      <c r="J11" s="21"/>
      <c r="K11" s="21"/>
      <c r="L11" s="21"/>
      <c r="M11" s="21"/>
      <c r="N11" s="21"/>
      <c r="O11" s="21"/>
      <c r="P11" s="21"/>
    </row>
    <row r="12" spans="1:16" s="22" customFormat="1" ht="16.5" customHeight="1">
      <c r="A12" s="18">
        <v>2</v>
      </c>
      <c r="B12" s="29" t="s">
        <v>30</v>
      </c>
      <c r="C12" s="30">
        <v>4.08</v>
      </c>
      <c r="D12" s="56" t="s">
        <v>64</v>
      </c>
      <c r="E12" s="19">
        <f aca="true" t="shared" si="0" ref="E12:E33">SUM(C12:D12)</f>
        <v>4.08</v>
      </c>
      <c r="F12" s="19" t="s">
        <v>51</v>
      </c>
      <c r="G12" s="55" t="s">
        <v>63</v>
      </c>
      <c r="H12" s="55" t="s">
        <v>63</v>
      </c>
      <c r="I12" s="55" t="s">
        <v>62</v>
      </c>
      <c r="J12" s="21"/>
      <c r="K12" s="21"/>
      <c r="L12" s="21"/>
      <c r="M12" s="21"/>
      <c r="N12" s="21"/>
      <c r="O12" s="21"/>
      <c r="P12" s="21"/>
    </row>
    <row r="13" spans="1:16" s="22" customFormat="1" ht="16.5" customHeight="1">
      <c r="A13" s="18">
        <v>3</v>
      </c>
      <c r="B13" s="31" t="s">
        <v>31</v>
      </c>
      <c r="C13" s="19">
        <v>4.38</v>
      </c>
      <c r="D13" s="56" t="s">
        <v>64</v>
      </c>
      <c r="E13" s="19">
        <f t="shared" si="0"/>
        <v>4.38</v>
      </c>
      <c r="F13" s="19" t="s">
        <v>51</v>
      </c>
      <c r="G13" s="20">
        <v>4.5</v>
      </c>
      <c r="H13" s="20">
        <v>5</v>
      </c>
      <c r="I13" s="19">
        <f aca="true" t="shared" si="1" ref="I13:I21">E13+G13*2+H13</f>
        <v>18.38</v>
      </c>
      <c r="J13" s="21"/>
      <c r="K13" s="21"/>
      <c r="L13" s="21"/>
      <c r="M13" s="21"/>
      <c r="N13" s="21"/>
      <c r="O13" s="21"/>
      <c r="P13" s="21"/>
    </row>
    <row r="14" spans="1:16" s="22" customFormat="1" ht="16.5" customHeight="1">
      <c r="A14" s="18">
        <v>4</v>
      </c>
      <c r="B14" s="29" t="s">
        <v>32</v>
      </c>
      <c r="C14" s="19">
        <v>3.44</v>
      </c>
      <c r="D14" s="56" t="s">
        <v>64</v>
      </c>
      <c r="E14" s="19">
        <f t="shared" si="0"/>
        <v>3.44</v>
      </c>
      <c r="F14" s="19" t="s">
        <v>51</v>
      </c>
      <c r="G14" s="20">
        <v>3</v>
      </c>
      <c r="H14" s="25">
        <v>4.5</v>
      </c>
      <c r="I14" s="19">
        <f t="shared" si="1"/>
        <v>13.94</v>
      </c>
      <c r="J14" s="21"/>
      <c r="K14" s="21"/>
      <c r="L14" s="21"/>
      <c r="M14" s="21"/>
      <c r="N14" s="21"/>
      <c r="O14" s="21"/>
      <c r="P14" s="21"/>
    </row>
    <row r="15" spans="1:16" s="22" customFormat="1" ht="16.5" customHeight="1">
      <c r="A15" s="18">
        <v>5</v>
      </c>
      <c r="B15" s="29" t="s">
        <v>33</v>
      </c>
      <c r="C15" s="19">
        <v>4.65</v>
      </c>
      <c r="D15" s="56" t="s">
        <v>64</v>
      </c>
      <c r="E15" s="19">
        <f t="shared" si="0"/>
        <v>4.65</v>
      </c>
      <c r="F15" s="19" t="s">
        <v>51</v>
      </c>
      <c r="G15" s="20">
        <v>4</v>
      </c>
      <c r="H15" s="25">
        <v>5</v>
      </c>
      <c r="I15" s="19">
        <f t="shared" si="1"/>
        <v>17.65</v>
      </c>
      <c r="J15" s="21"/>
      <c r="K15" s="21"/>
      <c r="L15" s="21"/>
      <c r="M15" s="21"/>
      <c r="N15" s="21"/>
      <c r="O15" s="21"/>
      <c r="P15" s="21"/>
    </row>
    <row r="16" spans="1:16" s="22" customFormat="1" ht="16.5" customHeight="1">
      <c r="A16" s="18">
        <v>6</v>
      </c>
      <c r="B16" s="31" t="s">
        <v>34</v>
      </c>
      <c r="C16" s="19">
        <v>4.22</v>
      </c>
      <c r="D16" s="56" t="s">
        <v>64</v>
      </c>
      <c r="E16" s="19">
        <f t="shared" si="0"/>
        <v>4.22</v>
      </c>
      <c r="F16" s="19" t="s">
        <v>51</v>
      </c>
      <c r="G16" s="20">
        <v>3.5</v>
      </c>
      <c r="H16" s="25">
        <v>4.5</v>
      </c>
      <c r="I16" s="19">
        <f t="shared" si="1"/>
        <v>15.719999999999999</v>
      </c>
      <c r="J16" s="21"/>
      <c r="K16" s="21"/>
      <c r="L16" s="21"/>
      <c r="M16" s="21"/>
      <c r="N16" s="21"/>
      <c r="O16" s="21"/>
      <c r="P16" s="21"/>
    </row>
    <row r="17" spans="1:16" s="22" customFormat="1" ht="16.5" customHeight="1">
      <c r="A17" s="18">
        <v>7</v>
      </c>
      <c r="B17" s="29" t="s">
        <v>35</v>
      </c>
      <c r="C17" s="19">
        <v>3.91</v>
      </c>
      <c r="D17" s="56" t="s">
        <v>64</v>
      </c>
      <c r="E17" s="19">
        <f t="shared" si="0"/>
        <v>3.91</v>
      </c>
      <c r="F17" s="19" t="s">
        <v>51</v>
      </c>
      <c r="G17" s="20">
        <v>3</v>
      </c>
      <c r="H17" s="25">
        <v>4</v>
      </c>
      <c r="I17" s="19">
        <f t="shared" si="1"/>
        <v>13.91</v>
      </c>
      <c r="J17" s="21"/>
      <c r="K17" s="21"/>
      <c r="L17" s="21"/>
      <c r="M17" s="21"/>
      <c r="N17" s="21"/>
      <c r="O17" s="21"/>
      <c r="P17" s="21"/>
    </row>
    <row r="18" spans="1:16" s="22" customFormat="1" ht="16.5" customHeight="1">
      <c r="A18" s="18">
        <v>8</v>
      </c>
      <c r="B18" s="38" t="s">
        <v>36</v>
      </c>
      <c r="C18" s="19">
        <v>4.03</v>
      </c>
      <c r="D18" s="56" t="s">
        <v>64</v>
      </c>
      <c r="E18" s="19">
        <f t="shared" si="0"/>
        <v>4.03</v>
      </c>
      <c r="F18" s="19" t="s">
        <v>51</v>
      </c>
      <c r="G18" s="23">
        <v>3</v>
      </c>
      <c r="H18" s="25">
        <v>5</v>
      </c>
      <c r="I18" s="19">
        <f t="shared" si="1"/>
        <v>15.030000000000001</v>
      </c>
      <c r="J18" s="21"/>
      <c r="K18" s="21"/>
      <c r="L18" s="21"/>
      <c r="M18" s="21"/>
      <c r="N18" s="21"/>
      <c r="O18" s="21"/>
      <c r="P18" s="21"/>
    </row>
    <row r="19" spans="1:16" s="22" customFormat="1" ht="16.5" customHeight="1">
      <c r="A19" s="18">
        <v>9</v>
      </c>
      <c r="B19" s="29" t="s">
        <v>37</v>
      </c>
      <c r="C19" s="19">
        <v>4.63</v>
      </c>
      <c r="D19" s="56" t="s">
        <v>64</v>
      </c>
      <c r="E19" s="19">
        <f t="shared" si="0"/>
        <v>4.63</v>
      </c>
      <c r="F19" s="19" t="s">
        <v>51</v>
      </c>
      <c r="G19" s="24">
        <v>4</v>
      </c>
      <c r="H19" s="20">
        <v>5</v>
      </c>
      <c r="I19" s="19">
        <f t="shared" si="1"/>
        <v>17.63</v>
      </c>
      <c r="J19" s="21"/>
      <c r="K19" s="21"/>
      <c r="L19" s="21"/>
      <c r="M19" s="21"/>
      <c r="N19" s="21"/>
      <c r="O19" s="21"/>
      <c r="P19" s="21"/>
    </row>
    <row r="20" spans="1:16" s="22" customFormat="1" ht="16.5" customHeight="1">
      <c r="A20" s="18">
        <v>10</v>
      </c>
      <c r="B20" s="29" t="s">
        <v>38</v>
      </c>
      <c r="C20" s="19">
        <v>4.31</v>
      </c>
      <c r="D20" s="56" t="s">
        <v>64</v>
      </c>
      <c r="E20" s="19">
        <f t="shared" si="0"/>
        <v>4.31</v>
      </c>
      <c r="F20" s="19" t="s">
        <v>51</v>
      </c>
      <c r="G20" s="20">
        <v>3.5</v>
      </c>
      <c r="H20" s="20">
        <v>5</v>
      </c>
      <c r="I20" s="19">
        <f t="shared" si="1"/>
        <v>16.31</v>
      </c>
      <c r="J20" s="21"/>
      <c r="K20" s="21"/>
      <c r="L20" s="21"/>
      <c r="M20" s="21"/>
      <c r="N20" s="21"/>
      <c r="O20" s="21"/>
      <c r="P20" s="21"/>
    </row>
    <row r="21" spans="1:16" s="22" customFormat="1" ht="16.5" customHeight="1">
      <c r="A21" s="18">
        <v>11</v>
      </c>
      <c r="B21" s="29" t="s">
        <v>39</v>
      </c>
      <c r="C21" s="32">
        <v>4</v>
      </c>
      <c r="D21" s="56" t="s">
        <v>64</v>
      </c>
      <c r="E21" s="19">
        <f t="shared" si="0"/>
        <v>4</v>
      </c>
      <c r="F21" s="19" t="s">
        <v>51</v>
      </c>
      <c r="G21" s="20">
        <v>3.5</v>
      </c>
      <c r="H21" s="20">
        <v>4.5</v>
      </c>
      <c r="I21" s="19">
        <f t="shared" si="1"/>
        <v>15.5</v>
      </c>
      <c r="J21" s="21"/>
      <c r="K21" s="21"/>
      <c r="L21" s="21"/>
      <c r="M21" s="21"/>
      <c r="N21" s="21"/>
      <c r="O21" s="21"/>
      <c r="P21" s="21"/>
    </row>
    <row r="22" spans="1:16" s="22" customFormat="1" ht="16.5" customHeight="1">
      <c r="A22" s="18">
        <v>12</v>
      </c>
      <c r="B22" s="29" t="s">
        <v>40</v>
      </c>
      <c r="C22" s="32">
        <v>4.24</v>
      </c>
      <c r="D22" s="56" t="s">
        <v>64</v>
      </c>
      <c r="E22" s="19">
        <f t="shared" si="0"/>
        <v>4.24</v>
      </c>
      <c r="F22" s="19" t="s">
        <v>51</v>
      </c>
      <c r="G22" s="55" t="s">
        <v>63</v>
      </c>
      <c r="H22" s="55" t="s">
        <v>63</v>
      </c>
      <c r="I22" s="55" t="s">
        <v>62</v>
      </c>
      <c r="J22" s="21"/>
      <c r="K22" s="21"/>
      <c r="L22" s="21"/>
      <c r="M22" s="21"/>
      <c r="N22" s="21"/>
      <c r="O22" s="21"/>
      <c r="P22" s="21"/>
    </row>
    <row r="23" spans="1:16" s="22" customFormat="1" ht="16.5" customHeight="1">
      <c r="A23" s="18">
        <v>13</v>
      </c>
      <c r="B23" s="33" t="s">
        <v>41</v>
      </c>
      <c r="C23" s="19">
        <v>3.82</v>
      </c>
      <c r="D23" s="56" t="s">
        <v>64</v>
      </c>
      <c r="E23" s="19">
        <f t="shared" si="0"/>
        <v>3.82</v>
      </c>
      <c r="F23" s="19" t="s">
        <v>51</v>
      </c>
      <c r="G23" s="20">
        <v>3.5</v>
      </c>
      <c r="H23" s="20">
        <v>4.5</v>
      </c>
      <c r="I23" s="19">
        <f>E23+G23*2+H23</f>
        <v>15.32</v>
      </c>
      <c r="J23" s="21"/>
      <c r="K23" s="21"/>
      <c r="L23" s="21"/>
      <c r="M23" s="21"/>
      <c r="N23" s="21"/>
      <c r="O23" s="21"/>
      <c r="P23" s="21"/>
    </row>
    <row r="24" spans="1:16" s="22" customFormat="1" ht="16.5" customHeight="1">
      <c r="A24" s="18">
        <v>14</v>
      </c>
      <c r="B24" s="34" t="s">
        <v>42</v>
      </c>
      <c r="C24" s="19">
        <v>4.29</v>
      </c>
      <c r="D24" s="56" t="s">
        <v>64</v>
      </c>
      <c r="E24" s="19">
        <f t="shared" si="0"/>
        <v>4.29</v>
      </c>
      <c r="F24" s="19" t="s">
        <v>51</v>
      </c>
      <c r="G24" s="20">
        <v>4.5</v>
      </c>
      <c r="H24" s="20">
        <v>4</v>
      </c>
      <c r="I24" s="19">
        <f>E24+G24*2+H24</f>
        <v>17.29</v>
      </c>
      <c r="J24" s="21"/>
      <c r="K24" s="21"/>
      <c r="L24" s="21"/>
      <c r="M24" s="21"/>
      <c r="N24" s="21"/>
      <c r="O24" s="21"/>
      <c r="P24" s="21"/>
    </row>
    <row r="25" spans="1:16" s="22" customFormat="1" ht="16.5" customHeight="1">
      <c r="A25" s="18">
        <v>15</v>
      </c>
      <c r="B25" s="35" t="s">
        <v>43</v>
      </c>
      <c r="C25" s="19">
        <v>4.91</v>
      </c>
      <c r="D25" s="19">
        <f>0.5/3</f>
        <v>0.16666666666666666</v>
      </c>
      <c r="E25" s="19">
        <f>SUM(C25:D25)</f>
        <v>5.076666666666667</v>
      </c>
      <c r="F25" s="19" t="s">
        <v>51</v>
      </c>
      <c r="G25" s="20">
        <v>4.5</v>
      </c>
      <c r="H25" s="20">
        <v>5</v>
      </c>
      <c r="I25" s="19">
        <f>E25+G25*2+H25</f>
        <v>19.076666666666668</v>
      </c>
      <c r="J25" s="21"/>
      <c r="K25" s="21"/>
      <c r="L25" s="21" t="s">
        <v>57</v>
      </c>
      <c r="M25" s="21">
        <v>5</v>
      </c>
      <c r="N25" s="21">
        <v>8</v>
      </c>
      <c r="O25" s="21"/>
      <c r="P25" s="21"/>
    </row>
    <row r="26" spans="1:16" s="22" customFormat="1" ht="16.5" customHeight="1">
      <c r="A26" s="18">
        <v>16</v>
      </c>
      <c r="B26" s="35" t="s">
        <v>53</v>
      </c>
      <c r="C26" s="19">
        <v>3.85</v>
      </c>
      <c r="D26" s="19">
        <v>0.25</v>
      </c>
      <c r="E26" s="19">
        <f t="shared" si="0"/>
        <v>4.1</v>
      </c>
      <c r="F26" s="19" t="s">
        <v>52</v>
      </c>
      <c r="G26" s="20">
        <v>0</v>
      </c>
      <c r="H26" s="55" t="s">
        <v>63</v>
      </c>
      <c r="I26" s="55" t="s">
        <v>62</v>
      </c>
      <c r="J26" s="21"/>
      <c r="K26" s="21"/>
      <c r="L26" s="21" t="s">
        <v>58</v>
      </c>
      <c r="M26" s="21">
        <v>4.5</v>
      </c>
      <c r="N26" s="21"/>
      <c r="O26" s="21"/>
      <c r="P26" s="21"/>
    </row>
    <row r="27" spans="1:16" s="22" customFormat="1" ht="16.5" customHeight="1">
      <c r="A27" s="18">
        <v>17</v>
      </c>
      <c r="B27" s="35" t="s">
        <v>44</v>
      </c>
      <c r="C27" s="19">
        <v>4.44</v>
      </c>
      <c r="D27" s="19">
        <v>0.17</v>
      </c>
      <c r="E27" s="19">
        <f t="shared" si="0"/>
        <v>4.61</v>
      </c>
      <c r="F27" s="19" t="s">
        <v>51</v>
      </c>
      <c r="G27" s="37">
        <v>4</v>
      </c>
      <c r="H27" s="20">
        <v>4.5</v>
      </c>
      <c r="I27" s="19">
        <f aca="true" t="shared" si="2" ref="I27:I33">E27+G27*2+H27</f>
        <v>17.11</v>
      </c>
      <c r="J27" s="21"/>
      <c r="K27" s="21"/>
      <c r="L27" s="21" t="s">
        <v>59</v>
      </c>
      <c r="M27" s="21">
        <v>4</v>
      </c>
      <c r="N27" s="21">
        <v>9</v>
      </c>
      <c r="O27" s="21"/>
      <c r="P27" s="21"/>
    </row>
    <row r="28" spans="1:16" s="22" customFormat="1" ht="16.5" customHeight="1">
      <c r="A28" s="18">
        <v>18</v>
      </c>
      <c r="B28" s="35" t="s">
        <v>45</v>
      </c>
      <c r="C28" s="19">
        <v>4.74</v>
      </c>
      <c r="D28" s="56" t="s">
        <v>64</v>
      </c>
      <c r="E28" s="19">
        <f t="shared" si="0"/>
        <v>4.74</v>
      </c>
      <c r="F28" s="19" t="s">
        <v>51</v>
      </c>
      <c r="G28" s="20">
        <v>4</v>
      </c>
      <c r="H28" s="20">
        <v>4.5</v>
      </c>
      <c r="I28" s="19">
        <f t="shared" si="2"/>
        <v>17.240000000000002</v>
      </c>
      <c r="J28" s="21"/>
      <c r="K28" s="21"/>
      <c r="L28" s="21" t="s">
        <v>60</v>
      </c>
      <c r="M28" s="21">
        <v>3.5</v>
      </c>
      <c r="N28" s="21">
        <v>8</v>
      </c>
      <c r="O28" s="21"/>
      <c r="P28" s="21"/>
    </row>
    <row r="29" spans="1:16" s="22" customFormat="1" ht="16.5" customHeight="1">
      <c r="A29" s="18">
        <v>19</v>
      </c>
      <c r="B29" s="35" t="s">
        <v>46</v>
      </c>
      <c r="C29" s="19">
        <v>4.53</v>
      </c>
      <c r="D29" s="19">
        <f>0.25+0.17</f>
        <v>0.42000000000000004</v>
      </c>
      <c r="E29" s="19">
        <f t="shared" si="0"/>
        <v>4.95</v>
      </c>
      <c r="F29" s="19" t="s">
        <v>51</v>
      </c>
      <c r="G29" s="20">
        <v>4.5</v>
      </c>
      <c r="H29" s="20">
        <v>4.5</v>
      </c>
      <c r="I29" s="19">
        <f t="shared" si="2"/>
        <v>18.45</v>
      </c>
      <c r="J29" s="21"/>
      <c r="K29" s="21"/>
      <c r="L29" s="21" t="s">
        <v>61</v>
      </c>
      <c r="M29" s="21">
        <v>3</v>
      </c>
      <c r="N29" s="21">
        <v>9</v>
      </c>
      <c r="O29" s="21"/>
      <c r="P29" s="21"/>
    </row>
    <row r="30" spans="1:16" s="22" customFormat="1" ht="16.5" customHeight="1">
      <c r="A30" s="18">
        <v>20</v>
      </c>
      <c r="B30" s="35" t="s">
        <v>47</v>
      </c>
      <c r="C30" s="19">
        <v>4.4</v>
      </c>
      <c r="D30" s="56" t="s">
        <v>64</v>
      </c>
      <c r="E30" s="19">
        <f t="shared" si="0"/>
        <v>4.4</v>
      </c>
      <c r="F30" s="19" t="s">
        <v>51</v>
      </c>
      <c r="G30" s="20">
        <v>4.5</v>
      </c>
      <c r="H30" s="20">
        <v>5</v>
      </c>
      <c r="I30" s="19">
        <f t="shared" si="2"/>
        <v>18.4</v>
      </c>
      <c r="J30" s="21"/>
      <c r="K30" s="21"/>
      <c r="L30" s="21"/>
      <c r="M30" s="21"/>
      <c r="N30" s="21">
        <f>(N25*M25+N26*M26+M27*N27+M28*N28+M29*N29)/(N25+N26+N27+N28+N29)</f>
        <v>3.8529411764705883</v>
      </c>
      <c r="O30" s="21"/>
      <c r="P30" s="21"/>
    </row>
    <row r="31" spans="1:16" s="22" customFormat="1" ht="16.5" customHeight="1">
      <c r="A31" s="18">
        <v>21</v>
      </c>
      <c r="B31" s="35" t="s">
        <v>48</v>
      </c>
      <c r="C31" s="19">
        <v>3.71</v>
      </c>
      <c r="D31" s="56" t="s">
        <v>64</v>
      </c>
      <c r="E31" s="19">
        <f t="shared" si="0"/>
        <v>3.71</v>
      </c>
      <c r="F31" s="19" t="s">
        <v>51</v>
      </c>
      <c r="G31" s="20">
        <v>4</v>
      </c>
      <c r="H31" s="20">
        <v>4</v>
      </c>
      <c r="I31" s="19">
        <f t="shared" si="2"/>
        <v>15.71</v>
      </c>
      <c r="J31" s="21"/>
      <c r="K31" s="21"/>
      <c r="L31" s="21"/>
      <c r="M31" s="21"/>
      <c r="N31" s="21"/>
      <c r="O31" s="21"/>
      <c r="P31" s="21"/>
    </row>
    <row r="32" spans="1:16" s="22" customFormat="1" ht="16.5" customHeight="1">
      <c r="A32" s="18">
        <v>22</v>
      </c>
      <c r="B32" s="35" t="s">
        <v>49</v>
      </c>
      <c r="C32" s="19">
        <v>4.43</v>
      </c>
      <c r="D32" s="19">
        <v>0.25</v>
      </c>
      <c r="E32" s="19">
        <f t="shared" si="0"/>
        <v>4.68</v>
      </c>
      <c r="F32" s="19" t="s">
        <v>51</v>
      </c>
      <c r="G32" s="20">
        <v>4.5</v>
      </c>
      <c r="H32" s="20">
        <v>4.5</v>
      </c>
      <c r="I32" s="19">
        <f t="shared" si="2"/>
        <v>18.18</v>
      </c>
      <c r="J32" s="21"/>
      <c r="K32" s="21"/>
      <c r="L32" s="21"/>
      <c r="M32" s="21"/>
      <c r="N32" s="21"/>
      <c r="O32" s="21"/>
      <c r="P32" s="21"/>
    </row>
    <row r="33" spans="1:16" s="22" customFormat="1" ht="16.5" customHeight="1">
      <c r="A33" s="18">
        <v>23</v>
      </c>
      <c r="B33" s="36" t="s">
        <v>50</v>
      </c>
      <c r="C33" s="19">
        <v>4.22</v>
      </c>
      <c r="D33" s="56" t="s">
        <v>64</v>
      </c>
      <c r="E33" s="19">
        <f t="shared" si="0"/>
        <v>4.22</v>
      </c>
      <c r="F33" s="19" t="s">
        <v>51</v>
      </c>
      <c r="G33" s="20">
        <v>3.5</v>
      </c>
      <c r="H33" s="20">
        <v>4.5</v>
      </c>
      <c r="I33" s="19">
        <f t="shared" si="2"/>
        <v>15.719999999999999</v>
      </c>
      <c r="J33" s="21"/>
      <c r="K33" s="21"/>
      <c r="L33" s="21"/>
      <c r="M33" s="21"/>
      <c r="N33" s="21"/>
      <c r="O33" s="21"/>
      <c r="P33" s="21"/>
    </row>
    <row r="34" spans="1:9" ht="13.5" customHeight="1">
      <c r="A34" s="16"/>
      <c r="B34" s="17"/>
      <c r="C34" s="9"/>
      <c r="D34" s="9"/>
      <c r="E34" s="9"/>
      <c r="F34" s="9"/>
      <c r="G34" s="15"/>
      <c r="H34" s="15"/>
      <c r="I34" s="9"/>
    </row>
    <row r="35" spans="2:9" ht="13.5" customHeight="1">
      <c r="B35" s="13" t="s">
        <v>3</v>
      </c>
      <c r="G35" s="15"/>
      <c r="H35" s="39" t="s">
        <v>54</v>
      </c>
      <c r="I35" s="39"/>
    </row>
    <row r="36" spans="7:9" ht="13.5" customHeight="1">
      <c r="G36" s="15"/>
      <c r="H36" s="40" t="s">
        <v>18</v>
      </c>
      <c r="I36" s="40"/>
    </row>
    <row r="37" spans="4:7" ht="13.5" customHeight="1">
      <c r="D37" s="12" t="s">
        <v>15</v>
      </c>
      <c r="G37" s="15"/>
    </row>
    <row r="38" spans="2:9" ht="13.5" customHeight="1">
      <c r="B38" s="13" t="s">
        <v>4</v>
      </c>
      <c r="G38" s="15"/>
      <c r="H38" s="39" t="s">
        <v>55</v>
      </c>
      <c r="I38" s="39"/>
    </row>
    <row r="39" spans="7:9" ht="13.5" customHeight="1">
      <c r="G39" s="14"/>
      <c r="H39" s="40" t="s">
        <v>18</v>
      </c>
      <c r="I39" s="40"/>
    </row>
    <row r="40" ht="13.5" customHeight="1">
      <c r="G40" s="15"/>
    </row>
    <row r="41" spans="2:9" ht="13.5" customHeight="1">
      <c r="B41" s="13" t="s">
        <v>12</v>
      </c>
      <c r="H41" s="39" t="s">
        <v>56</v>
      </c>
      <c r="I41" s="39"/>
    </row>
    <row r="42" spans="8:9" ht="13.5" customHeight="1">
      <c r="H42" s="40" t="s">
        <v>18</v>
      </c>
      <c r="I42" s="40"/>
    </row>
  </sheetData>
  <sheetProtection/>
  <mergeCells count="19">
    <mergeCell ref="B2:G2"/>
    <mergeCell ref="H35:I35"/>
    <mergeCell ref="H36:I36"/>
    <mergeCell ref="H3:I3"/>
    <mergeCell ref="H4:I4"/>
    <mergeCell ref="B8:I8"/>
    <mergeCell ref="B5:I5"/>
    <mergeCell ref="F3:G3"/>
    <mergeCell ref="F4:G4"/>
    <mergeCell ref="H38:I38"/>
    <mergeCell ref="H41:I41"/>
    <mergeCell ref="H42:I42"/>
    <mergeCell ref="B1:G1"/>
    <mergeCell ref="H1:I1"/>
    <mergeCell ref="H2:I2"/>
    <mergeCell ref="B6:I6"/>
    <mergeCell ref="B7:I7"/>
    <mergeCell ref="B3:D3"/>
    <mergeCell ref="H39:I39"/>
  </mergeCells>
  <printOptions/>
  <pageMargins left="1.11" right="0.5" top="1" bottom="1" header="0.5" footer="0.5"/>
  <pageSetup horizontalDpi="600" verticalDpi="600" orientation="portrait" paperSize="9" scale="88" r:id="rId1"/>
  <ignoredErrors>
    <ignoredError sqref="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Катерина Лісчук</cp:lastModifiedBy>
  <cp:lastPrinted>2017-07-14T07:30:56Z</cp:lastPrinted>
  <dcterms:created xsi:type="dcterms:W3CDTF">2012-05-03T13:40:20Z</dcterms:created>
  <dcterms:modified xsi:type="dcterms:W3CDTF">2017-07-14T07:54:14Z</dcterms:modified>
  <cp:category/>
  <cp:version/>
  <cp:contentType/>
  <cp:contentStatus/>
</cp:coreProperties>
</file>